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555" activeTab="0"/>
  </bookViews>
  <sheets>
    <sheet name="Sayfa1" sheetId="1" r:id="rId1"/>
  </sheets>
  <definedNames>
    <definedName name="_xlnm.Print_Area" localSheetId="0">'Sayfa1'!$A$1:$U$42</definedName>
  </definedNames>
  <calcPr fullCalcOnLoad="1"/>
</workbook>
</file>

<file path=xl/sharedStrings.xml><?xml version="1.0" encoding="utf-8"?>
<sst xmlns="http://schemas.openxmlformats.org/spreadsheetml/2006/main" count="233" uniqueCount="71">
  <si>
    <r>
      <t xml:space="preserve">          </t>
    </r>
    <r>
      <rPr>
        <b/>
        <sz val="10"/>
        <rFont val="Arial"/>
        <family val="2"/>
      </rPr>
      <t>4</t>
    </r>
    <r>
      <rPr>
        <sz val="10"/>
        <rFont val="Arial"/>
        <family val="0"/>
      </rPr>
      <t xml:space="preserve">-İhaleye Giren şahıs taşınmazı görmüş; şartname ve ilanda belirtilen bütün şartları kabul ve taahhüt etmiş sayılır. Posta ve/veya faksla yapılan müracaatlar kabul edilmeyecektir.  </t>
    </r>
  </si>
  <si>
    <r>
      <t xml:space="preserve">        </t>
    </r>
    <r>
      <rPr>
        <sz val="10"/>
        <rFont val="Arial"/>
        <family val="0"/>
      </rPr>
      <t xml:space="preserve">
       </t>
    </r>
    <r>
      <rPr>
        <sz val="10"/>
        <rFont val="Arial"/>
        <family val="0"/>
      </rPr>
      <t xml:space="preserve">
        </t>
    </r>
    <r>
      <rPr>
        <sz val="10"/>
        <rFont val="Arial"/>
        <family val="0"/>
      </rPr>
      <t xml:space="preserve">
       </t>
    </r>
    <r>
      <rPr>
        <sz val="10"/>
        <rFont val="Arial"/>
        <family val="0"/>
      </rPr>
      <t xml:space="preserve">
       </t>
    </r>
    <r>
      <rPr>
        <b/>
        <sz val="10"/>
        <rFont val="Arial"/>
        <family val="2"/>
      </rPr>
      <t xml:space="preserve"> </t>
    </r>
  </si>
  <si>
    <r>
      <t>İLAN</t>
    </r>
    <r>
      <rPr>
        <b/>
        <sz val="10"/>
        <rFont val="Arial"/>
        <family val="2"/>
      </rPr>
      <t xml:space="preserve">
KÜTAHYA VAKIFLAR BÖLGE MÜDÜRLÜĞÜ'DEN SATILIK VAKIF TAŞINMAZ MALLAR</t>
    </r>
  </si>
  <si>
    <r>
      <t xml:space="preserve">                   </t>
    </r>
    <r>
      <rPr>
        <b/>
        <u val="single"/>
        <sz val="10"/>
        <rFont val="Arial"/>
        <family val="2"/>
      </rPr>
      <t>İLAN GÜNLERİ</t>
    </r>
  </si>
  <si>
    <r>
      <t xml:space="preserve">          </t>
    </r>
    <r>
      <rPr>
        <b/>
        <sz val="10"/>
        <rFont val="Arial"/>
        <family val="2"/>
      </rPr>
      <t>1-</t>
    </r>
    <r>
      <rPr>
        <sz val="10"/>
        <rFont val="Arial"/>
        <family val="0"/>
      </rPr>
      <t xml:space="preserve"> Yukarıda her türlü vasıfları yazılı vakıf taşınmazların mülkiyetleri satılmak üzere 5737 sayılı Vakıflar Yasası'nın ilgili maddeleri ve 2886 sayılı Devlet İhale Yasası'nın ilgili hükümleri ile satış şartnamesi uyarınca Açık Teklif Usulü ile ihaleye çıkarılmış olup, Açık Teklif Usulü Satış İhaleleri hizalarında gösterilen gün ve saatlerde Paşam Sultan Mahallesi Hürriyet Caddesi Vakıf İşhanı Kat:3 Kütahya adresinde bulunan Kütahya Vakıflar Bölge Müdürlüğü Hizmet Binasında; Kütahya Vakıflar Bölge Müdürlüğü İhale Komisyonunca yapılacaktır.</t>
    </r>
  </si>
  <si>
    <t>İLAN OLUNUR.</t>
  </si>
  <si>
    <t>PERŞEMBE</t>
  </si>
  <si>
    <t>SIRA 
NO</t>
  </si>
  <si>
    <t>İLİ</t>
  </si>
  <si>
    <t>İLÇESİ</t>
  </si>
  <si>
    <t>CADDE/
SOKAK/
MEVKİİ</t>
  </si>
  <si>
    <t>PAFTA</t>
  </si>
  <si>
    <t>ADA</t>
  </si>
  <si>
    <t>PARSEL</t>
  </si>
  <si>
    <r>
      <t>ALAN
(m</t>
    </r>
    <r>
      <rPr>
        <b/>
        <sz val="10"/>
        <rFont val="Arial Tur"/>
        <family val="0"/>
      </rPr>
      <t>²)</t>
    </r>
  </si>
  <si>
    <t>HİSSESİ</t>
  </si>
  <si>
    <t>GEÇİCİ 
TEMİNAT</t>
  </si>
  <si>
    <t>EK 
TEMİNAT</t>
  </si>
  <si>
    <t>GEÇİCİ TEMİNAT
+
EK TEMİNAT</t>
  </si>
  <si>
    <t>GEÇİCİ TEMİNAT
+
EK TEMİNAT
(TL)</t>
  </si>
  <si>
    <t>KÜTAHYA</t>
  </si>
  <si>
    <t>MERKEZ</t>
  </si>
  <si>
    <t>BÖREKÇİLER MAH.</t>
  </si>
  <si>
    <t>BADEM SOK.</t>
  </si>
  <si>
    <t>TAM</t>
  </si>
  <si>
    <t>TAVŞANLI</t>
  </si>
  <si>
    <t>YENİ MAH.</t>
  </si>
  <si>
    <t>KANAL CAD.</t>
  </si>
  <si>
    <t>30 L II c B
30 L II c C</t>
  </si>
  <si>
    <t>172/1472</t>
  </si>
  <si>
    <t>UŞAK</t>
  </si>
  <si>
    <t>DİKİLİTAŞ MAH.</t>
  </si>
  <si>
    <t>-</t>
  </si>
  <si>
    <t>30 L I C</t>
  </si>
  <si>
    <t>114/216</t>
  </si>
  <si>
    <t>30 L I A</t>
  </si>
  <si>
    <t>1/2</t>
  </si>
  <si>
    <t>40/196</t>
  </si>
  <si>
    <t>KARAAĞAÇ MAH.</t>
  </si>
  <si>
    <t>2. ÇÖMLEKÇİ 
KÜMESİ</t>
  </si>
  <si>
    <t>30 L I B</t>
  </si>
  <si>
    <t>AFYONKARAHİSAR</t>
  </si>
  <si>
    <t>SANDIKLI</t>
  </si>
  <si>
    <t>CUMA MAH.</t>
  </si>
  <si>
    <t>ALTINTAŞ</t>
  </si>
  <si>
    <t>EĞMİR KÖYÜ</t>
  </si>
  <si>
    <t>BAĞLIK</t>
  </si>
  <si>
    <t>06-C</t>
  </si>
  <si>
    <t>CİNSİ</t>
  </si>
  <si>
    <t>TARLA</t>
  </si>
  <si>
    <t>ARSA</t>
  </si>
  <si>
    <t>SİNANPAŞA</t>
  </si>
  <si>
    <t>ÖZPINAR</t>
  </si>
  <si>
    <t>K24B21C2B</t>
  </si>
  <si>
    <t>1969/2400</t>
  </si>
  <si>
    <t>YILDIRIM BEYAZIT MAH.</t>
  </si>
  <si>
    <t>55/142</t>
  </si>
  <si>
    <t>YIKIKÇEŞME</t>
  </si>
  <si>
    <t>18 O II</t>
  </si>
  <si>
    <t>GEÇİCİ 
TEMİNAT
KUSURATLI</t>
  </si>
  <si>
    <t>EK 
TEMİNAT
KUSURATLI</t>
  </si>
  <si>
    <t>İHALE SAATİ</t>
  </si>
  <si>
    <r>
      <t xml:space="preserve">         </t>
    </r>
    <r>
      <rPr>
        <b/>
        <sz val="10"/>
        <rFont val="Arial"/>
        <family val="2"/>
      </rPr>
      <t xml:space="preserve"> 2-</t>
    </r>
    <r>
      <rPr>
        <sz val="10"/>
        <rFont val="Arial"/>
        <family val="0"/>
      </rPr>
      <t xml:space="preserve"> İhaleye bizzat iştirak etmek isteyen isteklilerin nüfus cüzdan sureti, T.C. Kimlik numarası, ikametgah belgesi, (vekaleten iştirak edecekler için de vekaletnamenin aslı veya noter tasdikli sureti), Tüzel kişi olması halinde, ilgisine göre tüzel kişiliğin ortakları, üyeleri veya kurucuları ile tüzel kişiliğin yönetimindeki görevlileri belirten son durumu gösterir Ticaret Sicil Gazetesi veya bu hususları tevsik eden belgeler ile tüzel kişiliğin imza sirküsü aslı veya noter tasdikli sureti, vergi numarası, şirket yetkilisinin nüfus cüzdanı sureti ve T.C. Kimlik Numarası ile her bir taşınmaz için ayrı ayrı olmak üzere Geçici ve Ek Teminat Bedellerinin Kütahya Vakıflar Bölge Müdürlüğü'nün T. Vakıflar Bankası Kütahya Şubesi nezdindeki (TR680001500158007266218763) IBAN nolu hesaba yatırıldığına dair makbuz veya Geçici ve Ek Teminat Tutarı kadar Banka Geçici Teminat mektubu (teyit yazısı ile birlikte Süresiz ve Limit Dahili)  ile birlikte ihale gün ve saatinde komisyon huzurunda hazır bulunmaları gerekmektedir.</t>
    </r>
  </si>
  <si>
    <t>HİSSEYE İSABET EDEN 
MUHAMMEN 
BEDEL</t>
  </si>
  <si>
    <t>BAHÇELİ EV(ZEMİNİ)</t>
  </si>
  <si>
    <r>
      <t xml:space="preserve">          </t>
    </r>
    <r>
      <rPr>
        <b/>
        <sz val="10"/>
        <rFont val="Arial"/>
        <family val="2"/>
      </rPr>
      <t xml:space="preserve">3- </t>
    </r>
    <r>
      <rPr>
        <sz val="10"/>
        <rFont val="Arial"/>
        <family val="0"/>
      </rPr>
      <t xml:space="preserve">İhaleler ile ilgili her türlü şartname ve ekleri mesai saatleri içerisinde Kütahya Vakıflar Bölge Müdürlüğünde ücretsiz olarak görülebilir. İhalenin  onaylanmasının  ardından  yasal  süresi  içinde  ihale  üzerinde  kalan  istekli şartname  hükümleri uyarınca işlem yapmadığı takdirde ihaleye girerken yatırmış olduğu geçici ve ek teminat 2886 Sayılı Devlet İhale Kanunu' nun ilgili hükümleri gereği İdare bütçesine irat kaydedilecektir. Taşınmazın satışı ile ilgili her türlü vergi, resim, harç, ilan bedeli ,döner sermaye ücreti ve diğer tüm masraflar alıcıya aittir.  </t>
    </r>
  </si>
  <si>
    <t>İHALE 
TARİHİ</t>
  </si>
  <si>
    <t>TABAKHANE (ARSA)</t>
  </si>
  <si>
    <t>MAHALLESİ / KÖYÜ</t>
  </si>
  <si>
    <r>
      <t xml:space="preserve">         </t>
    </r>
    <r>
      <rPr>
        <b/>
        <sz val="10"/>
        <rFont val="Arial"/>
        <family val="2"/>
      </rPr>
      <t xml:space="preserve"> 5-</t>
    </r>
    <r>
      <rPr>
        <sz val="10"/>
        <rFont val="Arial"/>
        <family val="0"/>
      </rPr>
      <t>İdare ihaleyi yapıp yapmamakta ve en uygun bedeli tespitte serbesttir.</t>
    </r>
  </si>
  <si>
    <t xml:space="preserve">KÜÇÜKHÜYÜK </t>
  </si>
</sst>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TL&quot;\ #,##0;\-&quot;TL&quot;\ #,##0"/>
    <numFmt numFmtId="181" formatCode="&quot;TL&quot;\ #,##0;[Red]\-&quot;TL&quot;\ #,##0"/>
    <numFmt numFmtId="182" formatCode="&quot;TL&quot;\ #,##0.00;\-&quot;TL&quot;\ #,##0.00"/>
    <numFmt numFmtId="183" formatCode="&quot;TL&quot;\ #,##0.00;[Red]\-&quot;TL&quot;\ #,##0.00"/>
    <numFmt numFmtId="184" formatCode="_-&quot;TL&quot;\ * #,##0_-;\-&quot;TL&quot;\ * #,##0_-;_-&quot;TL&quot;\ * &quot;-&quot;_-;_-@_-"/>
    <numFmt numFmtId="185" formatCode="_-&quot;TL&quot;\ * #,##0.00_-;\-&quot;TL&quot;\ * #,##0.00_-;_-&quot;TL&quot;\ * &quot;-&quot;??_-;_-@_-"/>
    <numFmt numFmtId="186" formatCode="#,##0.00\ &quot;TL&quot;"/>
    <numFmt numFmtId="187" formatCode="#,##0.00\ _Y_T_L"/>
  </numFmts>
  <fonts count="9">
    <font>
      <sz val="10"/>
      <name val="Arial"/>
      <family val="0"/>
    </font>
    <font>
      <b/>
      <sz val="12"/>
      <name val="Arial"/>
      <family val="2"/>
    </font>
    <font>
      <b/>
      <sz val="10"/>
      <name val="Arial"/>
      <family val="2"/>
    </font>
    <font>
      <b/>
      <sz val="9"/>
      <name val="Arial"/>
      <family val="2"/>
    </font>
    <font>
      <b/>
      <sz val="10"/>
      <name val="Arial Tur"/>
      <family val="0"/>
    </font>
    <font>
      <sz val="8"/>
      <name val="Arial"/>
      <family val="0"/>
    </font>
    <font>
      <b/>
      <u val="single"/>
      <sz val="10"/>
      <name val="Arial"/>
      <family val="2"/>
    </font>
    <font>
      <u val="single"/>
      <sz val="8"/>
      <color indexed="12"/>
      <name val="Arial"/>
      <family val="0"/>
    </font>
    <font>
      <u val="single"/>
      <sz val="8"/>
      <color indexed="36"/>
      <name val="Arial"/>
      <family val="0"/>
    </font>
  </fonts>
  <fills count="2">
    <fill>
      <patternFill/>
    </fill>
    <fill>
      <patternFill patternType="gray125"/>
    </fill>
  </fills>
  <borders count="11">
    <border>
      <left/>
      <right/>
      <top/>
      <bottom/>
      <diagonal/>
    </border>
    <border>
      <left style="thick"/>
      <right style="thick"/>
      <top style="thick"/>
      <bottom style="thick"/>
    </border>
    <border>
      <left style="thick"/>
      <right>
        <color indexed="63"/>
      </right>
      <top style="thick"/>
      <bottom style="thick"/>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ck"/>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4" fontId="0" fillId="0" borderId="0" xfId="0" applyNumberFormat="1" applyAlignment="1">
      <alignment/>
    </xf>
    <xf numFmtId="49" fontId="0" fillId="0" borderId="0" xfId="0" applyNumberFormat="1" applyAlignment="1">
      <alignment/>
    </xf>
    <xf numFmtId="186" fontId="0" fillId="0" borderId="0" xfId="0" applyNumberFormat="1" applyAlignment="1">
      <alignment/>
    </xf>
    <xf numFmtId="0" fontId="3" fillId="0" borderId="1" xfId="0" applyFont="1" applyFill="1" applyBorder="1" applyAlignment="1">
      <alignment horizontal="center" vertical="center" textRotation="90" wrapText="1"/>
    </xf>
    <xf numFmtId="0" fontId="2" fillId="0" borderId="1" xfId="0" applyFont="1" applyFill="1" applyBorder="1" applyAlignment="1">
      <alignment horizontal="center"/>
    </xf>
    <xf numFmtId="0" fontId="2" fillId="0" borderId="1" xfId="0" applyFont="1" applyFill="1" applyBorder="1" applyAlignment="1">
      <alignment horizontal="center" wrapText="1"/>
    </xf>
    <xf numFmtId="4" fontId="2" fillId="0" borderId="1" xfId="0" applyNumberFormat="1" applyFont="1" applyFill="1" applyBorder="1" applyAlignment="1">
      <alignment horizontal="center" wrapText="1"/>
    </xf>
    <xf numFmtId="49" fontId="2" fillId="0" borderId="1" xfId="0" applyNumberFormat="1" applyFont="1" applyFill="1" applyBorder="1" applyAlignment="1">
      <alignment horizontal="center"/>
    </xf>
    <xf numFmtId="186" fontId="2" fillId="0" borderId="1" xfId="0" applyNumberFormat="1" applyFont="1" applyFill="1" applyBorder="1" applyAlignment="1">
      <alignment horizontal="center" wrapText="1"/>
    </xf>
    <xf numFmtId="186" fontId="2" fillId="0" borderId="2" xfId="0" applyNumberFormat="1" applyFont="1" applyFill="1" applyBorder="1" applyAlignment="1">
      <alignment horizontal="center" wrapText="1"/>
    </xf>
    <xf numFmtId="0" fontId="0" fillId="0" borderId="3" xfId="0" applyFill="1" applyBorder="1" applyAlignment="1">
      <alignment horizontal="center" vertical="center"/>
    </xf>
    <xf numFmtId="4" fontId="0" fillId="0" borderId="3" xfId="0" applyNumberFormat="1" applyFill="1" applyBorder="1" applyAlignment="1">
      <alignment vertical="center"/>
    </xf>
    <xf numFmtId="49" fontId="0" fillId="0" borderId="3" xfId="0" applyNumberFormat="1" applyFill="1" applyBorder="1" applyAlignment="1">
      <alignment horizontal="center" vertical="center"/>
    </xf>
    <xf numFmtId="186" fontId="0" fillId="0" borderId="3" xfId="0" applyNumberFormat="1" applyFill="1" applyBorder="1" applyAlignment="1">
      <alignment vertical="center"/>
    </xf>
    <xf numFmtId="0" fontId="0" fillId="0" borderId="4" xfId="0" applyFill="1" applyBorder="1" applyAlignment="1">
      <alignment horizontal="center" vertical="center"/>
    </xf>
    <xf numFmtId="4" fontId="0" fillId="0" borderId="4" xfId="0" applyNumberFormat="1" applyFill="1" applyBorder="1" applyAlignment="1">
      <alignment vertical="center"/>
    </xf>
    <xf numFmtId="49" fontId="0" fillId="0" borderId="4" xfId="0" applyNumberFormat="1" applyFill="1" applyBorder="1" applyAlignment="1">
      <alignment horizontal="center" vertical="center"/>
    </xf>
    <xf numFmtId="186" fontId="0" fillId="0" borderId="4" xfId="0" applyNumberFormat="1" applyFill="1" applyBorder="1" applyAlignment="1">
      <alignment vertical="center"/>
    </xf>
    <xf numFmtId="0" fontId="0" fillId="0" borderId="4" xfId="0" applyFill="1" applyBorder="1" applyAlignment="1">
      <alignment horizontal="center" vertical="center" wrapText="1"/>
    </xf>
    <xf numFmtId="0" fontId="5" fillId="0" borderId="4" xfId="0" applyFont="1" applyFill="1" applyBorder="1" applyAlignment="1">
      <alignment horizontal="center" vertical="center"/>
    </xf>
    <xf numFmtId="186" fontId="0" fillId="0" borderId="5" xfId="0" applyNumberFormat="1" applyFill="1" applyBorder="1" applyAlignment="1">
      <alignment vertical="center"/>
    </xf>
    <xf numFmtId="0" fontId="0" fillId="0" borderId="4" xfId="0" applyBorder="1" applyAlignment="1">
      <alignment/>
    </xf>
    <xf numFmtId="0" fontId="0" fillId="0" borderId="0" xfId="0" applyBorder="1" applyAlignment="1">
      <alignment/>
    </xf>
    <xf numFmtId="0" fontId="5" fillId="0" borderId="0" xfId="0" applyFont="1" applyFill="1" applyBorder="1" applyAlignment="1">
      <alignment horizontal="center" vertical="center"/>
    </xf>
    <xf numFmtId="186" fontId="0" fillId="0" borderId="6" xfId="0" applyNumberFormat="1" applyFill="1" applyBorder="1" applyAlignment="1">
      <alignment vertical="center"/>
    </xf>
    <xf numFmtId="0" fontId="0" fillId="0" borderId="0" xfId="0" applyFill="1" applyAlignment="1">
      <alignment/>
    </xf>
    <xf numFmtId="0" fontId="0" fillId="0" borderId="0" xfId="0" applyFill="1" applyBorder="1" applyAlignment="1">
      <alignment/>
    </xf>
    <xf numFmtId="14" fontId="0" fillId="0" borderId="0" xfId="0" applyNumberFormat="1" applyAlignment="1">
      <alignment/>
    </xf>
    <xf numFmtId="14" fontId="0" fillId="0" borderId="7" xfId="0" applyNumberFormat="1" applyBorder="1" applyAlignment="1">
      <alignment vertical="center"/>
    </xf>
    <xf numFmtId="20" fontId="0" fillId="0" borderId="7" xfId="0" applyNumberFormat="1" applyBorder="1" applyAlignment="1">
      <alignment vertical="center"/>
    </xf>
    <xf numFmtId="14" fontId="0" fillId="0" borderId="4" xfId="0" applyNumberFormat="1" applyBorder="1" applyAlignment="1">
      <alignment vertical="center"/>
    </xf>
    <xf numFmtId="20" fontId="0" fillId="0" borderId="4" xfId="0" applyNumberFormat="1" applyBorder="1" applyAlignment="1">
      <alignment vertical="center"/>
    </xf>
    <xf numFmtId="186" fontId="0" fillId="0" borderId="4" xfId="0" applyNumberFormat="1" applyBorder="1" applyAlignment="1">
      <alignment vertical="center"/>
    </xf>
    <xf numFmtId="0" fontId="1" fillId="0" borderId="0" xfId="0" applyFont="1" applyAlignment="1">
      <alignment horizontal="center" wrapText="1"/>
    </xf>
    <xf numFmtId="0" fontId="2" fillId="0" borderId="0" xfId="0" applyFont="1" applyAlignment="1">
      <alignment horizontal="left"/>
    </xf>
    <xf numFmtId="0" fontId="6" fillId="0" borderId="0" xfId="0" applyFont="1" applyAlignment="1">
      <alignment horizontal="left"/>
    </xf>
    <xf numFmtId="0" fontId="0" fillId="0" borderId="0" xfId="0" applyBorder="1" applyAlignment="1">
      <alignment horizontal="justify" vertical="justify" wrapText="1"/>
    </xf>
    <xf numFmtId="0" fontId="0" fillId="0" borderId="8" xfId="0" applyFill="1" applyBorder="1" applyAlignment="1">
      <alignment horizontal="justify" vertical="distributed"/>
    </xf>
    <xf numFmtId="0" fontId="0" fillId="0" borderId="0" xfId="0" applyFill="1" applyBorder="1" applyAlignment="1">
      <alignment horizontal="justify" vertical="distributed"/>
    </xf>
    <xf numFmtId="0" fontId="0" fillId="0" borderId="9" xfId="0" applyFill="1" applyBorder="1" applyAlignment="1">
      <alignment horizontal="justify" vertical="distributed"/>
    </xf>
    <xf numFmtId="0" fontId="0" fillId="0" borderId="8" xfId="0" applyFill="1" applyBorder="1" applyAlignment="1">
      <alignment horizontal="left" vertical="distributed" wrapText="1"/>
    </xf>
    <xf numFmtId="0" fontId="0" fillId="0" borderId="0" xfId="0" applyFill="1" applyBorder="1" applyAlignment="1">
      <alignment horizontal="left" vertical="distributed" wrapText="1"/>
    </xf>
    <xf numFmtId="0" fontId="0" fillId="0" borderId="9" xfId="0" applyFill="1" applyBorder="1" applyAlignment="1">
      <alignment horizontal="left" vertical="distributed" wrapText="1"/>
    </xf>
    <xf numFmtId="0" fontId="1" fillId="0" borderId="10" xfId="0" applyFont="1" applyBorder="1" applyAlignment="1">
      <alignment horizontal="center"/>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9"/>
  <sheetViews>
    <sheetView tabSelected="1" zoomScale="80" zoomScaleNormal="80" workbookViewId="0" topLeftCell="A3">
      <selection activeCell="D9" sqref="D9"/>
    </sheetView>
  </sheetViews>
  <sheetFormatPr defaultColWidth="9.140625" defaultRowHeight="12.75"/>
  <cols>
    <col min="1" max="1" width="5.00390625" style="26" customWidth="1"/>
    <col min="2" max="2" width="17.00390625" style="0" bestFit="1" customWidth="1"/>
    <col min="3" max="3" width="13.00390625" style="0" bestFit="1" customWidth="1"/>
    <col min="4" max="4" width="23.421875" style="0" customWidth="1"/>
    <col min="5" max="5" width="23.00390625" style="0" hidden="1" customWidth="1"/>
    <col min="6" max="6" width="12.8515625" style="0" bestFit="1" customWidth="1"/>
    <col min="7" max="7" width="20.57421875" style="0" bestFit="1" customWidth="1"/>
    <col min="8" max="8" width="11.57421875" style="0" bestFit="1" customWidth="1"/>
    <col min="9" max="9" width="5.57421875" style="0" bestFit="1" customWidth="1"/>
    <col min="10" max="10" width="8.7109375" style="0" bestFit="1" customWidth="1"/>
    <col min="12" max="12" width="10.00390625" style="0" customWidth="1"/>
    <col min="13" max="13" width="16.421875" style="0" bestFit="1" customWidth="1"/>
    <col min="14" max="14" width="14.7109375" style="0" hidden="1" customWidth="1"/>
    <col min="15" max="15" width="9.8515625" style="0" bestFit="1" customWidth="1"/>
    <col min="16" max="16" width="14.57421875" style="0" hidden="1" customWidth="1"/>
    <col min="17" max="17" width="11.421875" style="0" bestFit="1" customWidth="1"/>
    <col min="18" max="18" width="15.7109375" style="0" hidden="1" customWidth="1"/>
    <col min="19" max="19" width="15.8515625" style="0" hidden="1" customWidth="1"/>
    <col min="20" max="20" width="10.8515625" style="0" bestFit="1" customWidth="1"/>
    <col min="21" max="21" width="7.7109375" style="0" customWidth="1"/>
  </cols>
  <sheetData>
    <row r="1" spans="1:21" ht="34.5" customHeight="1">
      <c r="A1" s="34" t="s">
        <v>2</v>
      </c>
      <c r="B1" s="34"/>
      <c r="C1" s="34"/>
      <c r="D1" s="34"/>
      <c r="E1" s="34"/>
      <c r="F1" s="34"/>
      <c r="G1" s="34"/>
      <c r="H1" s="34"/>
      <c r="I1" s="34"/>
      <c r="J1" s="34"/>
      <c r="K1" s="34"/>
      <c r="L1" s="34"/>
      <c r="M1" s="34"/>
      <c r="N1" s="34"/>
      <c r="O1" s="34"/>
      <c r="P1" s="34"/>
      <c r="Q1" s="34"/>
      <c r="R1" s="34"/>
      <c r="S1" s="34"/>
      <c r="T1" s="34"/>
      <c r="U1" s="34"/>
    </row>
    <row r="2" spans="11:19" ht="7.5" customHeight="1" thickBot="1">
      <c r="K2" s="1"/>
      <c r="L2" s="2"/>
      <c r="M2" s="3"/>
      <c r="S2" s="3"/>
    </row>
    <row r="3" spans="1:21" ht="57" customHeight="1" thickBot="1" thickTop="1">
      <c r="A3" s="4" t="s">
        <v>7</v>
      </c>
      <c r="B3" s="5" t="s">
        <v>8</v>
      </c>
      <c r="C3" s="5" t="s">
        <v>9</v>
      </c>
      <c r="D3" s="5" t="s">
        <v>68</v>
      </c>
      <c r="E3" s="5"/>
      <c r="F3" s="6" t="s">
        <v>10</v>
      </c>
      <c r="G3" s="6" t="s">
        <v>48</v>
      </c>
      <c r="H3" s="5" t="s">
        <v>11</v>
      </c>
      <c r="I3" s="5" t="s">
        <v>12</v>
      </c>
      <c r="J3" s="5" t="s">
        <v>13</v>
      </c>
      <c r="K3" s="7" t="s">
        <v>14</v>
      </c>
      <c r="L3" s="8" t="s">
        <v>15</v>
      </c>
      <c r="M3" s="9" t="s">
        <v>63</v>
      </c>
      <c r="N3" s="6" t="s">
        <v>59</v>
      </c>
      <c r="O3" s="6" t="s">
        <v>16</v>
      </c>
      <c r="P3" s="6" t="s">
        <v>60</v>
      </c>
      <c r="Q3" s="6" t="s">
        <v>17</v>
      </c>
      <c r="R3" s="6" t="s">
        <v>18</v>
      </c>
      <c r="S3" s="10" t="s">
        <v>19</v>
      </c>
      <c r="T3" s="6" t="s">
        <v>66</v>
      </c>
      <c r="U3" s="6" t="s">
        <v>61</v>
      </c>
    </row>
    <row r="4" spans="1:21" ht="20.25" customHeight="1" thickTop="1">
      <c r="A4" s="11">
        <v>1</v>
      </c>
      <c r="B4" s="11" t="s">
        <v>20</v>
      </c>
      <c r="C4" s="11" t="s">
        <v>21</v>
      </c>
      <c r="D4" s="11" t="s">
        <v>55</v>
      </c>
      <c r="E4" s="11"/>
      <c r="F4" s="11" t="s">
        <v>57</v>
      </c>
      <c r="G4" s="11" t="s">
        <v>64</v>
      </c>
      <c r="H4" s="11" t="s">
        <v>58</v>
      </c>
      <c r="I4" s="11">
        <v>1511</v>
      </c>
      <c r="J4" s="11">
        <v>2</v>
      </c>
      <c r="K4" s="12">
        <v>142</v>
      </c>
      <c r="L4" s="13" t="s">
        <v>56</v>
      </c>
      <c r="M4" s="14">
        <v>9075</v>
      </c>
      <c r="N4" s="18">
        <f>M4*3/100</f>
        <v>272.25</v>
      </c>
      <c r="O4" s="18">
        <f>ROUNDUP(N4,0)</f>
        <v>273</v>
      </c>
      <c r="P4" s="18">
        <f>M4*20/100</f>
        <v>1815</v>
      </c>
      <c r="Q4" s="18">
        <f>ROUNDUP(P4,0)</f>
        <v>1815</v>
      </c>
      <c r="R4" s="18">
        <f>O4+Q4</f>
        <v>2088</v>
      </c>
      <c r="S4" s="25"/>
      <c r="T4" s="29">
        <v>40198</v>
      </c>
      <c r="U4" s="30">
        <v>0.375</v>
      </c>
    </row>
    <row r="5" spans="1:21" ht="20.25" customHeight="1">
      <c r="A5" s="15">
        <v>2</v>
      </c>
      <c r="B5" s="15" t="s">
        <v>20</v>
      </c>
      <c r="C5" s="15" t="s">
        <v>21</v>
      </c>
      <c r="D5" s="15" t="s">
        <v>22</v>
      </c>
      <c r="E5" s="15"/>
      <c r="F5" s="15" t="s">
        <v>23</v>
      </c>
      <c r="G5" s="15" t="s">
        <v>50</v>
      </c>
      <c r="H5" s="15">
        <v>57</v>
      </c>
      <c r="I5" s="15">
        <v>331</v>
      </c>
      <c r="J5" s="15">
        <v>17</v>
      </c>
      <c r="K5" s="16">
        <v>49.6</v>
      </c>
      <c r="L5" s="17" t="s">
        <v>24</v>
      </c>
      <c r="M5" s="18">
        <v>5208</v>
      </c>
      <c r="N5" s="18">
        <f>M5*3/100</f>
        <v>156.24</v>
      </c>
      <c r="O5" s="18">
        <f>ROUNDUP(N5,0)</f>
        <v>157</v>
      </c>
      <c r="P5" s="18">
        <f>M5*20/100</f>
        <v>1041.6</v>
      </c>
      <c r="Q5" s="18">
        <f>ROUNDUP(P5,0)</f>
        <v>1042</v>
      </c>
      <c r="R5" s="18">
        <f>O5+Q5</f>
        <v>1199</v>
      </c>
      <c r="S5" s="21">
        <v>1198</v>
      </c>
      <c r="T5" s="31">
        <v>40198</v>
      </c>
      <c r="U5" s="32">
        <v>0.3819444444444444</v>
      </c>
    </row>
    <row r="6" spans="1:21" ht="20.25" customHeight="1">
      <c r="A6" s="11">
        <v>3</v>
      </c>
      <c r="B6" s="15" t="s">
        <v>20</v>
      </c>
      <c r="C6" s="15" t="s">
        <v>44</v>
      </c>
      <c r="D6" s="15" t="s">
        <v>45</v>
      </c>
      <c r="E6" s="15"/>
      <c r="F6" s="15" t="s">
        <v>46</v>
      </c>
      <c r="G6" s="15" t="s">
        <v>49</v>
      </c>
      <c r="H6" s="15" t="s">
        <v>47</v>
      </c>
      <c r="I6" s="15" t="s">
        <v>32</v>
      </c>
      <c r="J6" s="15">
        <v>2235</v>
      </c>
      <c r="K6" s="16">
        <v>4100</v>
      </c>
      <c r="L6" s="17" t="s">
        <v>24</v>
      </c>
      <c r="M6" s="33">
        <v>2460</v>
      </c>
      <c r="N6" s="18">
        <f aca="true" t="shared" si="0" ref="N6:N32">M6*3/100</f>
        <v>73.8</v>
      </c>
      <c r="O6" s="18">
        <f aca="true" t="shared" si="1" ref="O6:O32">ROUNDUP(N6,0)</f>
        <v>74</v>
      </c>
      <c r="P6" s="18">
        <f aca="true" t="shared" si="2" ref="P6:P32">M6*20/100</f>
        <v>492</v>
      </c>
      <c r="Q6" s="18">
        <f aca="true" t="shared" si="3" ref="Q6:Q32">ROUNDUP(P6,0)</f>
        <v>492</v>
      </c>
      <c r="R6" s="18">
        <f aca="true" t="shared" si="4" ref="R6:R32">O6+Q6</f>
        <v>566</v>
      </c>
      <c r="S6" s="21"/>
      <c r="T6" s="31">
        <v>40198</v>
      </c>
      <c r="U6" s="32">
        <v>0.3888888888888889</v>
      </c>
    </row>
    <row r="7" spans="1:21" ht="27" customHeight="1">
      <c r="A7" s="11">
        <v>4</v>
      </c>
      <c r="B7" s="15" t="s">
        <v>20</v>
      </c>
      <c r="C7" s="15" t="s">
        <v>25</v>
      </c>
      <c r="D7" s="15" t="s">
        <v>26</v>
      </c>
      <c r="E7" s="15"/>
      <c r="F7" s="15" t="s">
        <v>27</v>
      </c>
      <c r="G7" s="15" t="s">
        <v>67</v>
      </c>
      <c r="H7" s="19" t="s">
        <v>28</v>
      </c>
      <c r="I7" s="15">
        <v>138</v>
      </c>
      <c r="J7" s="15">
        <v>21</v>
      </c>
      <c r="K7" s="16">
        <v>206</v>
      </c>
      <c r="L7" s="17" t="s">
        <v>29</v>
      </c>
      <c r="M7" s="18">
        <v>12035</v>
      </c>
      <c r="N7" s="18">
        <f t="shared" si="0"/>
        <v>361.05</v>
      </c>
      <c r="O7" s="18">
        <f t="shared" si="1"/>
        <v>362</v>
      </c>
      <c r="P7" s="18">
        <f t="shared" si="2"/>
        <v>2407</v>
      </c>
      <c r="Q7" s="18">
        <f t="shared" si="3"/>
        <v>2407</v>
      </c>
      <c r="R7" s="18">
        <f t="shared" si="4"/>
        <v>2769</v>
      </c>
      <c r="S7" s="21">
        <v>2767</v>
      </c>
      <c r="T7" s="31">
        <v>40198</v>
      </c>
      <c r="U7" s="32">
        <v>0.395833333333333</v>
      </c>
    </row>
    <row r="8" spans="1:21" ht="20.25" customHeight="1">
      <c r="A8" s="15">
        <v>5</v>
      </c>
      <c r="B8" s="15" t="s">
        <v>30</v>
      </c>
      <c r="C8" s="15" t="s">
        <v>21</v>
      </c>
      <c r="D8" s="15" t="s">
        <v>31</v>
      </c>
      <c r="E8" s="15"/>
      <c r="F8" s="15" t="s">
        <v>32</v>
      </c>
      <c r="G8" s="15" t="s">
        <v>50</v>
      </c>
      <c r="H8" s="15" t="s">
        <v>33</v>
      </c>
      <c r="I8" s="15">
        <v>3352</v>
      </c>
      <c r="J8" s="15">
        <v>9</v>
      </c>
      <c r="K8" s="16">
        <v>216</v>
      </c>
      <c r="L8" s="17" t="s">
        <v>34</v>
      </c>
      <c r="M8" s="18">
        <v>7410</v>
      </c>
      <c r="N8" s="18">
        <f t="shared" si="0"/>
        <v>222.3</v>
      </c>
      <c r="O8" s="18">
        <f t="shared" si="1"/>
        <v>223</v>
      </c>
      <c r="P8" s="18">
        <f t="shared" si="2"/>
        <v>1482</v>
      </c>
      <c r="Q8" s="18">
        <f t="shared" si="3"/>
        <v>1482</v>
      </c>
      <c r="R8" s="18">
        <f t="shared" si="4"/>
        <v>1705</v>
      </c>
      <c r="S8" s="21">
        <v>1705</v>
      </c>
      <c r="T8" s="31">
        <v>40198</v>
      </c>
      <c r="U8" s="32">
        <v>0.402777777777778</v>
      </c>
    </row>
    <row r="9" spans="1:21" ht="20.25" customHeight="1">
      <c r="A9" s="11">
        <v>6</v>
      </c>
      <c r="B9" s="15" t="s">
        <v>30</v>
      </c>
      <c r="C9" s="15" t="s">
        <v>21</v>
      </c>
      <c r="D9" s="15" t="s">
        <v>31</v>
      </c>
      <c r="E9" s="15"/>
      <c r="F9" s="15" t="s">
        <v>32</v>
      </c>
      <c r="G9" s="15" t="s">
        <v>50</v>
      </c>
      <c r="H9" s="15" t="s">
        <v>35</v>
      </c>
      <c r="I9" s="15">
        <v>3327</v>
      </c>
      <c r="J9" s="15">
        <v>7</v>
      </c>
      <c r="K9" s="16">
        <v>372</v>
      </c>
      <c r="L9" s="17" t="s">
        <v>36</v>
      </c>
      <c r="M9" s="18">
        <v>6510</v>
      </c>
      <c r="N9" s="18">
        <f t="shared" si="0"/>
        <v>195.3</v>
      </c>
      <c r="O9" s="18">
        <f t="shared" si="1"/>
        <v>196</v>
      </c>
      <c r="P9" s="18">
        <f t="shared" si="2"/>
        <v>1302</v>
      </c>
      <c r="Q9" s="18">
        <f t="shared" si="3"/>
        <v>1302</v>
      </c>
      <c r="R9" s="18">
        <f t="shared" si="4"/>
        <v>1498</v>
      </c>
      <c r="S9" s="21">
        <v>1498</v>
      </c>
      <c r="T9" s="31">
        <v>40198</v>
      </c>
      <c r="U9" s="32">
        <v>0.409722222222222</v>
      </c>
    </row>
    <row r="10" spans="1:21" ht="20.25" customHeight="1">
      <c r="A10" s="11">
        <v>7</v>
      </c>
      <c r="B10" s="15" t="s">
        <v>30</v>
      </c>
      <c r="C10" s="15" t="s">
        <v>21</v>
      </c>
      <c r="D10" s="15" t="s">
        <v>31</v>
      </c>
      <c r="E10" s="15"/>
      <c r="F10" s="15" t="s">
        <v>32</v>
      </c>
      <c r="G10" s="15" t="s">
        <v>50</v>
      </c>
      <c r="H10" s="15" t="s">
        <v>33</v>
      </c>
      <c r="I10" s="15">
        <v>3385</v>
      </c>
      <c r="J10" s="15">
        <v>4</v>
      </c>
      <c r="K10" s="16">
        <v>196</v>
      </c>
      <c r="L10" s="17" t="s">
        <v>37</v>
      </c>
      <c r="M10" s="18">
        <v>2000</v>
      </c>
      <c r="N10" s="18">
        <f t="shared" si="0"/>
        <v>60</v>
      </c>
      <c r="O10" s="18">
        <f t="shared" si="1"/>
        <v>60</v>
      </c>
      <c r="P10" s="18">
        <f t="shared" si="2"/>
        <v>400</v>
      </c>
      <c r="Q10" s="18">
        <f t="shared" si="3"/>
        <v>400</v>
      </c>
      <c r="R10" s="18">
        <f t="shared" si="4"/>
        <v>460</v>
      </c>
      <c r="S10" s="21">
        <v>460</v>
      </c>
      <c r="T10" s="31">
        <v>40198</v>
      </c>
      <c r="U10" s="32">
        <v>0.416666666666667</v>
      </c>
    </row>
    <row r="11" spans="1:21" ht="24.75" customHeight="1">
      <c r="A11" s="15">
        <v>8</v>
      </c>
      <c r="B11" s="15" t="s">
        <v>30</v>
      </c>
      <c r="C11" s="15" t="s">
        <v>21</v>
      </c>
      <c r="D11" s="15" t="s">
        <v>38</v>
      </c>
      <c r="E11" s="15"/>
      <c r="F11" s="19" t="s">
        <v>39</v>
      </c>
      <c r="G11" s="19" t="s">
        <v>50</v>
      </c>
      <c r="H11" s="15" t="s">
        <v>40</v>
      </c>
      <c r="I11" s="15">
        <v>3376</v>
      </c>
      <c r="J11" s="15">
        <v>4</v>
      </c>
      <c r="K11" s="16">
        <v>134</v>
      </c>
      <c r="L11" s="17" t="s">
        <v>24</v>
      </c>
      <c r="M11" s="18">
        <v>6030</v>
      </c>
      <c r="N11" s="18">
        <f t="shared" si="0"/>
        <v>180.9</v>
      </c>
      <c r="O11" s="18">
        <f t="shared" si="1"/>
        <v>181</v>
      </c>
      <c r="P11" s="18">
        <f t="shared" si="2"/>
        <v>1206</v>
      </c>
      <c r="Q11" s="18">
        <f t="shared" si="3"/>
        <v>1206</v>
      </c>
      <c r="R11" s="18">
        <f t="shared" si="4"/>
        <v>1387</v>
      </c>
      <c r="S11" s="21">
        <v>1387</v>
      </c>
      <c r="T11" s="31">
        <v>40198</v>
      </c>
      <c r="U11" s="32">
        <v>0.423611111111111</v>
      </c>
    </row>
    <row r="12" spans="1:21" ht="20.25" customHeight="1">
      <c r="A12" s="11">
        <v>9</v>
      </c>
      <c r="B12" s="20" t="s">
        <v>41</v>
      </c>
      <c r="C12" s="15" t="s">
        <v>42</v>
      </c>
      <c r="D12" s="15" t="s">
        <v>43</v>
      </c>
      <c r="E12" s="15"/>
      <c r="F12" s="15" t="s">
        <v>32</v>
      </c>
      <c r="G12" s="15" t="s">
        <v>50</v>
      </c>
      <c r="H12" s="15">
        <v>49</v>
      </c>
      <c r="I12" s="15">
        <v>248</v>
      </c>
      <c r="J12" s="15">
        <v>55</v>
      </c>
      <c r="K12" s="16">
        <v>19.98</v>
      </c>
      <c r="L12" s="17" t="s">
        <v>24</v>
      </c>
      <c r="M12" s="18">
        <v>8991</v>
      </c>
      <c r="N12" s="18">
        <f t="shared" si="0"/>
        <v>269.73</v>
      </c>
      <c r="O12" s="18">
        <f t="shared" si="1"/>
        <v>270</v>
      </c>
      <c r="P12" s="18">
        <f t="shared" si="2"/>
        <v>1798.2</v>
      </c>
      <c r="Q12" s="18">
        <f t="shared" si="3"/>
        <v>1799</v>
      </c>
      <c r="R12" s="18">
        <f t="shared" si="4"/>
        <v>2069</v>
      </c>
      <c r="S12" s="21">
        <v>2068</v>
      </c>
      <c r="T12" s="31">
        <v>40198</v>
      </c>
      <c r="U12" s="32">
        <v>0.430555555555555</v>
      </c>
    </row>
    <row r="13" spans="1:21" ht="20.25" customHeight="1">
      <c r="A13" s="11">
        <v>10</v>
      </c>
      <c r="B13" s="20" t="s">
        <v>41</v>
      </c>
      <c r="C13" s="15" t="s">
        <v>51</v>
      </c>
      <c r="D13" s="15" t="s">
        <v>70</v>
      </c>
      <c r="E13" s="22"/>
      <c r="F13" s="15" t="s">
        <v>52</v>
      </c>
      <c r="G13" s="15" t="s">
        <v>50</v>
      </c>
      <c r="H13" s="15" t="s">
        <v>53</v>
      </c>
      <c r="I13" s="15">
        <v>131</v>
      </c>
      <c r="J13" s="15">
        <v>1</v>
      </c>
      <c r="K13" s="16">
        <v>664.28</v>
      </c>
      <c r="L13" s="17" t="s">
        <v>24</v>
      </c>
      <c r="M13" s="33">
        <v>10296.34</v>
      </c>
      <c r="N13" s="18">
        <f t="shared" si="0"/>
        <v>308.8902</v>
      </c>
      <c r="O13" s="18">
        <f t="shared" si="1"/>
        <v>309</v>
      </c>
      <c r="P13" s="18">
        <f t="shared" si="2"/>
        <v>2059.268</v>
      </c>
      <c r="Q13" s="18">
        <f t="shared" si="3"/>
        <v>2060</v>
      </c>
      <c r="R13" s="18">
        <f t="shared" si="4"/>
        <v>2369</v>
      </c>
      <c r="T13" s="31">
        <v>40198</v>
      </c>
      <c r="U13" s="32">
        <v>0.4375</v>
      </c>
    </row>
    <row r="14" spans="1:21" ht="20.25" customHeight="1">
      <c r="A14" s="11">
        <v>11</v>
      </c>
      <c r="B14" s="20" t="s">
        <v>41</v>
      </c>
      <c r="C14" s="15" t="s">
        <v>51</v>
      </c>
      <c r="D14" s="15" t="s">
        <v>70</v>
      </c>
      <c r="E14" s="22"/>
      <c r="F14" s="15" t="s">
        <v>52</v>
      </c>
      <c r="G14" s="15" t="s">
        <v>50</v>
      </c>
      <c r="H14" s="15" t="s">
        <v>53</v>
      </c>
      <c r="I14" s="15">
        <v>131</v>
      </c>
      <c r="J14" s="15">
        <v>2</v>
      </c>
      <c r="K14" s="16">
        <v>448.17</v>
      </c>
      <c r="L14" s="17" t="s">
        <v>24</v>
      </c>
      <c r="M14" s="33">
        <v>6946.64</v>
      </c>
      <c r="N14" s="18">
        <f t="shared" si="0"/>
        <v>208.3992</v>
      </c>
      <c r="O14" s="18">
        <f t="shared" si="1"/>
        <v>209</v>
      </c>
      <c r="P14" s="18">
        <f t="shared" si="2"/>
        <v>1389.3280000000002</v>
      </c>
      <c r="Q14" s="18">
        <f t="shared" si="3"/>
        <v>1390</v>
      </c>
      <c r="R14" s="18">
        <f t="shared" si="4"/>
        <v>1599</v>
      </c>
      <c r="T14" s="31">
        <v>40198</v>
      </c>
      <c r="U14" s="32">
        <v>0.444444444444444</v>
      </c>
    </row>
    <row r="15" spans="1:21" ht="20.25" customHeight="1">
      <c r="A15" s="11">
        <v>12</v>
      </c>
      <c r="B15" s="20" t="s">
        <v>41</v>
      </c>
      <c r="C15" s="15" t="s">
        <v>51</v>
      </c>
      <c r="D15" s="15" t="s">
        <v>70</v>
      </c>
      <c r="E15" s="22"/>
      <c r="F15" s="15" t="s">
        <v>52</v>
      </c>
      <c r="G15" s="15" t="s">
        <v>50</v>
      </c>
      <c r="H15" s="15" t="s">
        <v>53</v>
      </c>
      <c r="I15" s="15">
        <v>131</v>
      </c>
      <c r="J15" s="15">
        <v>3</v>
      </c>
      <c r="K15" s="16">
        <v>406.95</v>
      </c>
      <c r="L15" s="17" t="s">
        <v>24</v>
      </c>
      <c r="M15" s="33">
        <v>6307.73</v>
      </c>
      <c r="N15" s="18">
        <f t="shared" si="0"/>
        <v>189.2319</v>
      </c>
      <c r="O15" s="18">
        <f t="shared" si="1"/>
        <v>190</v>
      </c>
      <c r="P15" s="18">
        <f t="shared" si="2"/>
        <v>1261.5459999999998</v>
      </c>
      <c r="Q15" s="18">
        <f t="shared" si="3"/>
        <v>1262</v>
      </c>
      <c r="R15" s="18">
        <f t="shared" si="4"/>
        <v>1452</v>
      </c>
      <c r="T15" s="31">
        <v>40198</v>
      </c>
      <c r="U15" s="32">
        <v>0.451388888888889</v>
      </c>
    </row>
    <row r="16" spans="1:21" ht="20.25" customHeight="1">
      <c r="A16" s="11">
        <v>13</v>
      </c>
      <c r="B16" s="20" t="s">
        <v>41</v>
      </c>
      <c r="C16" s="15" t="s">
        <v>51</v>
      </c>
      <c r="D16" s="15" t="s">
        <v>70</v>
      </c>
      <c r="E16" s="22"/>
      <c r="F16" s="15" t="s">
        <v>52</v>
      </c>
      <c r="G16" s="15" t="s">
        <v>50</v>
      </c>
      <c r="H16" s="15" t="s">
        <v>53</v>
      </c>
      <c r="I16" s="15">
        <v>130</v>
      </c>
      <c r="J16" s="15">
        <v>1</v>
      </c>
      <c r="K16" s="16">
        <v>629.54</v>
      </c>
      <c r="L16" s="17" t="s">
        <v>24</v>
      </c>
      <c r="M16" s="33">
        <v>7554.48</v>
      </c>
      <c r="N16" s="18">
        <f t="shared" si="0"/>
        <v>226.6344</v>
      </c>
      <c r="O16" s="18">
        <f t="shared" si="1"/>
        <v>227</v>
      </c>
      <c r="P16" s="18">
        <f t="shared" si="2"/>
        <v>1510.8959999999997</v>
      </c>
      <c r="Q16" s="18">
        <f t="shared" si="3"/>
        <v>1511</v>
      </c>
      <c r="R16" s="18">
        <f t="shared" si="4"/>
        <v>1738</v>
      </c>
      <c r="T16" s="31">
        <v>40198</v>
      </c>
      <c r="U16" s="32">
        <v>0.458333333333333</v>
      </c>
    </row>
    <row r="17" spans="1:21" ht="20.25" customHeight="1">
      <c r="A17" s="11">
        <v>14</v>
      </c>
      <c r="B17" s="20" t="s">
        <v>41</v>
      </c>
      <c r="C17" s="15" t="s">
        <v>51</v>
      </c>
      <c r="D17" s="15" t="s">
        <v>70</v>
      </c>
      <c r="E17" s="22"/>
      <c r="F17" s="15" t="s">
        <v>52</v>
      </c>
      <c r="G17" s="15" t="s">
        <v>50</v>
      </c>
      <c r="H17" s="15" t="s">
        <v>53</v>
      </c>
      <c r="I17" s="15">
        <v>130</v>
      </c>
      <c r="J17" s="15">
        <v>2</v>
      </c>
      <c r="K17" s="16">
        <v>469.54</v>
      </c>
      <c r="L17" s="17" t="s">
        <v>24</v>
      </c>
      <c r="M17" s="33">
        <v>5634.48</v>
      </c>
      <c r="N17" s="18">
        <f t="shared" si="0"/>
        <v>169.03439999999998</v>
      </c>
      <c r="O17" s="18">
        <f t="shared" si="1"/>
        <v>170</v>
      </c>
      <c r="P17" s="18">
        <f t="shared" si="2"/>
        <v>1126.896</v>
      </c>
      <c r="Q17" s="18">
        <f t="shared" si="3"/>
        <v>1127</v>
      </c>
      <c r="R17" s="18">
        <f t="shared" si="4"/>
        <v>1297</v>
      </c>
      <c r="T17" s="31">
        <v>40198</v>
      </c>
      <c r="U17" s="32">
        <v>0.465277777777778</v>
      </c>
    </row>
    <row r="18" spans="1:21" ht="20.25" customHeight="1">
      <c r="A18" s="11">
        <v>15</v>
      </c>
      <c r="B18" s="20" t="s">
        <v>41</v>
      </c>
      <c r="C18" s="15" t="s">
        <v>51</v>
      </c>
      <c r="D18" s="15" t="s">
        <v>70</v>
      </c>
      <c r="E18" s="22"/>
      <c r="F18" s="15" t="s">
        <v>52</v>
      </c>
      <c r="G18" s="15" t="s">
        <v>50</v>
      </c>
      <c r="H18" s="15" t="s">
        <v>53</v>
      </c>
      <c r="I18" s="15">
        <v>130</v>
      </c>
      <c r="J18" s="15">
        <v>3</v>
      </c>
      <c r="K18" s="16">
        <v>502.3</v>
      </c>
      <c r="L18" s="17" t="s">
        <v>24</v>
      </c>
      <c r="M18" s="33">
        <v>7785.65</v>
      </c>
      <c r="N18" s="18">
        <f t="shared" si="0"/>
        <v>233.56949999999998</v>
      </c>
      <c r="O18" s="18">
        <f t="shared" si="1"/>
        <v>234</v>
      </c>
      <c r="P18" s="18">
        <f t="shared" si="2"/>
        <v>1557.13</v>
      </c>
      <c r="Q18" s="18">
        <f t="shared" si="3"/>
        <v>1558</v>
      </c>
      <c r="R18" s="18">
        <f t="shared" si="4"/>
        <v>1792</v>
      </c>
      <c r="T18" s="31">
        <v>40198</v>
      </c>
      <c r="U18" s="32">
        <v>0.472222222222222</v>
      </c>
    </row>
    <row r="19" spans="1:21" ht="20.25" customHeight="1">
      <c r="A19" s="11">
        <v>16</v>
      </c>
      <c r="B19" s="20" t="s">
        <v>41</v>
      </c>
      <c r="C19" s="15" t="s">
        <v>51</v>
      </c>
      <c r="D19" s="15" t="s">
        <v>70</v>
      </c>
      <c r="E19" s="22"/>
      <c r="F19" s="15" t="s">
        <v>52</v>
      </c>
      <c r="G19" s="15" t="s">
        <v>50</v>
      </c>
      <c r="H19" s="15" t="s">
        <v>53</v>
      </c>
      <c r="I19" s="15">
        <v>130</v>
      </c>
      <c r="J19" s="15">
        <v>4</v>
      </c>
      <c r="K19" s="16">
        <v>439.88</v>
      </c>
      <c r="L19" s="17" t="s">
        <v>24</v>
      </c>
      <c r="M19" s="33">
        <v>6818.14</v>
      </c>
      <c r="N19" s="18">
        <f t="shared" si="0"/>
        <v>204.54420000000002</v>
      </c>
      <c r="O19" s="18">
        <f t="shared" si="1"/>
        <v>205</v>
      </c>
      <c r="P19" s="18">
        <f t="shared" si="2"/>
        <v>1363.6280000000002</v>
      </c>
      <c r="Q19" s="18">
        <f t="shared" si="3"/>
        <v>1364</v>
      </c>
      <c r="R19" s="18">
        <f t="shared" si="4"/>
        <v>1569</v>
      </c>
      <c r="T19" s="31">
        <v>40198</v>
      </c>
      <c r="U19" s="32">
        <v>0.479166666666666</v>
      </c>
    </row>
    <row r="20" spans="1:21" ht="20.25" customHeight="1">
      <c r="A20" s="11">
        <v>17</v>
      </c>
      <c r="B20" s="20" t="s">
        <v>41</v>
      </c>
      <c r="C20" s="15" t="s">
        <v>51</v>
      </c>
      <c r="D20" s="15" t="s">
        <v>70</v>
      </c>
      <c r="E20" s="22"/>
      <c r="F20" s="15" t="s">
        <v>52</v>
      </c>
      <c r="G20" s="15" t="s">
        <v>50</v>
      </c>
      <c r="H20" s="15" t="s">
        <v>53</v>
      </c>
      <c r="I20" s="15">
        <v>130</v>
      </c>
      <c r="J20" s="15">
        <v>5</v>
      </c>
      <c r="K20" s="16">
        <v>393.85</v>
      </c>
      <c r="L20" s="17" t="s">
        <v>24</v>
      </c>
      <c r="M20" s="33">
        <v>6104.68</v>
      </c>
      <c r="N20" s="18">
        <f t="shared" si="0"/>
        <v>183.1404</v>
      </c>
      <c r="O20" s="18">
        <f t="shared" si="1"/>
        <v>184</v>
      </c>
      <c r="P20" s="18">
        <f t="shared" si="2"/>
        <v>1220.9360000000001</v>
      </c>
      <c r="Q20" s="18">
        <f t="shared" si="3"/>
        <v>1221</v>
      </c>
      <c r="R20" s="18">
        <f t="shared" si="4"/>
        <v>1405</v>
      </c>
      <c r="T20" s="31">
        <v>40198</v>
      </c>
      <c r="U20" s="32">
        <v>0.5833333333333334</v>
      </c>
    </row>
    <row r="21" spans="1:21" ht="20.25" customHeight="1">
      <c r="A21" s="11">
        <v>18</v>
      </c>
      <c r="B21" s="20" t="s">
        <v>41</v>
      </c>
      <c r="C21" s="15" t="s">
        <v>51</v>
      </c>
      <c r="D21" s="15" t="s">
        <v>70</v>
      </c>
      <c r="E21" s="22"/>
      <c r="F21" s="15" t="s">
        <v>52</v>
      </c>
      <c r="G21" s="15" t="s">
        <v>50</v>
      </c>
      <c r="H21" s="15" t="s">
        <v>53</v>
      </c>
      <c r="I21" s="15">
        <v>130</v>
      </c>
      <c r="J21" s="15">
        <v>6</v>
      </c>
      <c r="K21" s="16">
        <v>479.48</v>
      </c>
      <c r="L21" s="17" t="s">
        <v>24</v>
      </c>
      <c r="M21" s="33">
        <v>7431.94</v>
      </c>
      <c r="N21" s="18">
        <f t="shared" si="0"/>
        <v>222.9582</v>
      </c>
      <c r="O21" s="18">
        <f t="shared" si="1"/>
        <v>223</v>
      </c>
      <c r="P21" s="18">
        <f t="shared" si="2"/>
        <v>1486.388</v>
      </c>
      <c r="Q21" s="18">
        <f t="shared" si="3"/>
        <v>1487</v>
      </c>
      <c r="R21" s="18">
        <f t="shared" si="4"/>
        <v>1710</v>
      </c>
      <c r="T21" s="31">
        <v>40198</v>
      </c>
      <c r="U21" s="32">
        <v>0.5902777777777778</v>
      </c>
    </row>
    <row r="22" spans="1:21" ht="20.25" customHeight="1">
      <c r="A22" s="11">
        <v>19</v>
      </c>
      <c r="B22" s="20" t="s">
        <v>41</v>
      </c>
      <c r="C22" s="15" t="s">
        <v>51</v>
      </c>
      <c r="D22" s="15" t="s">
        <v>70</v>
      </c>
      <c r="E22" s="22"/>
      <c r="F22" s="15" t="s">
        <v>52</v>
      </c>
      <c r="G22" s="15" t="s">
        <v>50</v>
      </c>
      <c r="H22" s="15" t="s">
        <v>53</v>
      </c>
      <c r="I22" s="15">
        <v>130</v>
      </c>
      <c r="J22" s="15">
        <v>7</v>
      </c>
      <c r="K22" s="16">
        <v>498.04</v>
      </c>
      <c r="L22" s="17" t="s">
        <v>24</v>
      </c>
      <c r="M22" s="33">
        <v>5976.48</v>
      </c>
      <c r="N22" s="18">
        <f t="shared" si="0"/>
        <v>179.2944</v>
      </c>
      <c r="O22" s="18">
        <f t="shared" si="1"/>
        <v>180</v>
      </c>
      <c r="P22" s="18">
        <f t="shared" si="2"/>
        <v>1195.2959999999998</v>
      </c>
      <c r="Q22" s="18">
        <f t="shared" si="3"/>
        <v>1196</v>
      </c>
      <c r="R22" s="18">
        <f t="shared" si="4"/>
        <v>1376</v>
      </c>
      <c r="T22" s="31">
        <v>40198</v>
      </c>
      <c r="U22" s="32">
        <v>0.597222222222222</v>
      </c>
    </row>
    <row r="23" spans="1:21" ht="20.25" customHeight="1">
      <c r="A23" s="11">
        <v>20</v>
      </c>
      <c r="B23" s="20" t="s">
        <v>41</v>
      </c>
      <c r="C23" s="15" t="s">
        <v>51</v>
      </c>
      <c r="D23" s="15" t="s">
        <v>70</v>
      </c>
      <c r="E23" s="22"/>
      <c r="F23" s="15" t="s">
        <v>52</v>
      </c>
      <c r="G23" s="15" t="s">
        <v>50</v>
      </c>
      <c r="H23" s="15" t="s">
        <v>53</v>
      </c>
      <c r="I23" s="15">
        <v>130</v>
      </c>
      <c r="J23" s="15">
        <v>8</v>
      </c>
      <c r="K23" s="16">
        <v>499.46</v>
      </c>
      <c r="L23" s="17" t="s">
        <v>24</v>
      </c>
      <c r="M23" s="33">
        <v>5993.52</v>
      </c>
      <c r="N23" s="18">
        <f t="shared" si="0"/>
        <v>179.80560000000003</v>
      </c>
      <c r="O23" s="18">
        <f t="shared" si="1"/>
        <v>180</v>
      </c>
      <c r="P23" s="18">
        <f t="shared" si="2"/>
        <v>1198.7040000000002</v>
      </c>
      <c r="Q23" s="18">
        <f t="shared" si="3"/>
        <v>1199</v>
      </c>
      <c r="R23" s="18">
        <f t="shared" si="4"/>
        <v>1379</v>
      </c>
      <c r="T23" s="31">
        <v>40198</v>
      </c>
      <c r="U23" s="32">
        <v>0.604166666666667</v>
      </c>
    </row>
    <row r="24" spans="1:21" ht="20.25" customHeight="1">
      <c r="A24" s="11">
        <v>21</v>
      </c>
      <c r="B24" s="20" t="s">
        <v>41</v>
      </c>
      <c r="C24" s="15" t="s">
        <v>51</v>
      </c>
      <c r="D24" s="15" t="s">
        <v>70</v>
      </c>
      <c r="E24" s="22"/>
      <c r="F24" s="15" t="s">
        <v>52</v>
      </c>
      <c r="G24" s="15" t="s">
        <v>50</v>
      </c>
      <c r="H24" s="15" t="s">
        <v>53</v>
      </c>
      <c r="I24" s="15">
        <v>130</v>
      </c>
      <c r="J24" s="15">
        <v>9</v>
      </c>
      <c r="K24" s="16">
        <v>588.93</v>
      </c>
      <c r="L24" s="17" t="s">
        <v>24</v>
      </c>
      <c r="M24" s="33">
        <v>7067.16</v>
      </c>
      <c r="N24" s="18">
        <f t="shared" si="0"/>
        <v>212.0148</v>
      </c>
      <c r="O24" s="18">
        <f t="shared" si="1"/>
        <v>213</v>
      </c>
      <c r="P24" s="18">
        <f t="shared" si="2"/>
        <v>1413.432</v>
      </c>
      <c r="Q24" s="18">
        <f t="shared" si="3"/>
        <v>1414</v>
      </c>
      <c r="R24" s="18">
        <f t="shared" si="4"/>
        <v>1627</v>
      </c>
      <c r="T24" s="31">
        <v>40198</v>
      </c>
      <c r="U24" s="32">
        <v>0.611111111111111</v>
      </c>
    </row>
    <row r="25" spans="1:21" ht="20.25" customHeight="1">
      <c r="A25" s="11">
        <v>22</v>
      </c>
      <c r="B25" s="20" t="s">
        <v>41</v>
      </c>
      <c r="C25" s="15" t="s">
        <v>51</v>
      </c>
      <c r="D25" s="15" t="s">
        <v>70</v>
      </c>
      <c r="E25" s="22"/>
      <c r="F25" s="15" t="s">
        <v>52</v>
      </c>
      <c r="G25" s="15" t="s">
        <v>50</v>
      </c>
      <c r="H25" s="15" t="s">
        <v>53</v>
      </c>
      <c r="I25" s="15">
        <v>128</v>
      </c>
      <c r="J25" s="15">
        <v>1</v>
      </c>
      <c r="K25" s="16">
        <v>497.99</v>
      </c>
      <c r="L25" s="17" t="s">
        <v>24</v>
      </c>
      <c r="M25" s="33">
        <v>5975.88</v>
      </c>
      <c r="N25" s="18">
        <f t="shared" si="0"/>
        <v>179.2764</v>
      </c>
      <c r="O25" s="18">
        <f t="shared" si="1"/>
        <v>180</v>
      </c>
      <c r="P25" s="18">
        <f t="shared" si="2"/>
        <v>1195.1760000000002</v>
      </c>
      <c r="Q25" s="18">
        <f t="shared" si="3"/>
        <v>1196</v>
      </c>
      <c r="R25" s="18">
        <f t="shared" si="4"/>
        <v>1376</v>
      </c>
      <c r="T25" s="31">
        <v>40198</v>
      </c>
      <c r="U25" s="32">
        <v>0.618055555555555</v>
      </c>
    </row>
    <row r="26" spans="1:21" ht="20.25" customHeight="1">
      <c r="A26" s="11">
        <v>23</v>
      </c>
      <c r="B26" s="20" t="s">
        <v>41</v>
      </c>
      <c r="C26" s="15" t="s">
        <v>51</v>
      </c>
      <c r="D26" s="15" t="s">
        <v>70</v>
      </c>
      <c r="E26" s="22"/>
      <c r="F26" s="15" t="s">
        <v>52</v>
      </c>
      <c r="G26" s="15" t="s">
        <v>50</v>
      </c>
      <c r="H26" s="15" t="s">
        <v>53</v>
      </c>
      <c r="I26" s="15">
        <v>128</v>
      </c>
      <c r="J26" s="15">
        <v>2</v>
      </c>
      <c r="K26" s="16">
        <v>344.8</v>
      </c>
      <c r="L26" s="17" t="s">
        <v>24</v>
      </c>
      <c r="M26" s="33">
        <v>4137.6</v>
      </c>
      <c r="N26" s="18">
        <f t="shared" si="0"/>
        <v>124.12800000000001</v>
      </c>
      <c r="O26" s="18">
        <f t="shared" si="1"/>
        <v>125</v>
      </c>
      <c r="P26" s="18">
        <f t="shared" si="2"/>
        <v>827.52</v>
      </c>
      <c r="Q26" s="18">
        <f t="shared" si="3"/>
        <v>828</v>
      </c>
      <c r="R26" s="18">
        <f t="shared" si="4"/>
        <v>953</v>
      </c>
      <c r="T26" s="31">
        <v>40198</v>
      </c>
      <c r="U26" s="32">
        <v>0.625</v>
      </c>
    </row>
    <row r="27" spans="1:21" ht="20.25" customHeight="1">
      <c r="A27" s="11">
        <v>24</v>
      </c>
      <c r="B27" s="20" t="s">
        <v>41</v>
      </c>
      <c r="C27" s="15" t="s">
        <v>51</v>
      </c>
      <c r="D27" s="15" t="s">
        <v>70</v>
      </c>
      <c r="E27" s="22"/>
      <c r="F27" s="15" t="s">
        <v>52</v>
      </c>
      <c r="G27" s="15" t="s">
        <v>50</v>
      </c>
      <c r="H27" s="15" t="s">
        <v>53</v>
      </c>
      <c r="I27" s="15">
        <v>128</v>
      </c>
      <c r="J27" s="15">
        <v>3</v>
      </c>
      <c r="K27" s="16">
        <v>425.39</v>
      </c>
      <c r="L27" s="17" t="s">
        <v>24</v>
      </c>
      <c r="M27" s="33">
        <v>5104.68</v>
      </c>
      <c r="N27" s="18">
        <f t="shared" si="0"/>
        <v>153.1404</v>
      </c>
      <c r="O27" s="18">
        <f t="shared" si="1"/>
        <v>154</v>
      </c>
      <c r="P27" s="18">
        <f t="shared" si="2"/>
        <v>1020.936</v>
      </c>
      <c r="Q27" s="18">
        <f t="shared" si="3"/>
        <v>1021</v>
      </c>
      <c r="R27" s="18">
        <f t="shared" si="4"/>
        <v>1175</v>
      </c>
      <c r="T27" s="31">
        <v>40198</v>
      </c>
      <c r="U27" s="32">
        <v>0.631944444444444</v>
      </c>
    </row>
    <row r="28" spans="1:21" ht="20.25" customHeight="1">
      <c r="A28" s="11">
        <v>25</v>
      </c>
      <c r="B28" s="20" t="s">
        <v>41</v>
      </c>
      <c r="C28" s="15" t="s">
        <v>51</v>
      </c>
      <c r="D28" s="15" t="s">
        <v>70</v>
      </c>
      <c r="E28" s="22"/>
      <c r="F28" s="15" t="s">
        <v>52</v>
      </c>
      <c r="G28" s="15" t="s">
        <v>50</v>
      </c>
      <c r="H28" s="15" t="s">
        <v>53</v>
      </c>
      <c r="I28" s="15">
        <v>128</v>
      </c>
      <c r="J28" s="15">
        <v>4</v>
      </c>
      <c r="K28" s="16">
        <v>327.54</v>
      </c>
      <c r="L28" s="17" t="s">
        <v>54</v>
      </c>
      <c r="M28" s="33">
        <v>3224.64</v>
      </c>
      <c r="N28" s="18">
        <f t="shared" si="0"/>
        <v>96.7392</v>
      </c>
      <c r="O28" s="18">
        <f t="shared" si="1"/>
        <v>97</v>
      </c>
      <c r="P28" s="18">
        <f t="shared" si="2"/>
        <v>644.928</v>
      </c>
      <c r="Q28" s="18">
        <f t="shared" si="3"/>
        <v>645</v>
      </c>
      <c r="R28" s="18">
        <f t="shared" si="4"/>
        <v>742</v>
      </c>
      <c r="T28" s="31">
        <v>40198</v>
      </c>
      <c r="U28" s="32">
        <v>0.638888888888889</v>
      </c>
    </row>
    <row r="29" spans="1:21" ht="20.25" customHeight="1">
      <c r="A29" s="11">
        <v>26</v>
      </c>
      <c r="B29" s="20" t="s">
        <v>41</v>
      </c>
      <c r="C29" s="15" t="s">
        <v>51</v>
      </c>
      <c r="D29" s="15" t="s">
        <v>70</v>
      </c>
      <c r="E29" s="22"/>
      <c r="F29" s="15" t="s">
        <v>52</v>
      </c>
      <c r="G29" s="15" t="s">
        <v>50</v>
      </c>
      <c r="H29" s="15" t="s">
        <v>53</v>
      </c>
      <c r="I29" s="15">
        <v>128</v>
      </c>
      <c r="J29" s="15">
        <v>6</v>
      </c>
      <c r="K29" s="16">
        <v>603.89</v>
      </c>
      <c r="L29" s="17" t="s">
        <v>24</v>
      </c>
      <c r="M29" s="33">
        <v>7246.68</v>
      </c>
      <c r="N29" s="18">
        <f t="shared" si="0"/>
        <v>217.40040000000002</v>
      </c>
      <c r="O29" s="18">
        <f t="shared" si="1"/>
        <v>218</v>
      </c>
      <c r="P29" s="18">
        <f t="shared" si="2"/>
        <v>1449.336</v>
      </c>
      <c r="Q29" s="18">
        <f t="shared" si="3"/>
        <v>1450</v>
      </c>
      <c r="R29" s="18">
        <f t="shared" si="4"/>
        <v>1668</v>
      </c>
      <c r="T29" s="31">
        <v>40198</v>
      </c>
      <c r="U29" s="32">
        <v>0.645833333333333</v>
      </c>
    </row>
    <row r="30" spans="1:21" ht="20.25" customHeight="1">
      <c r="A30" s="11">
        <v>27</v>
      </c>
      <c r="B30" s="20" t="s">
        <v>41</v>
      </c>
      <c r="C30" s="15" t="s">
        <v>51</v>
      </c>
      <c r="D30" s="15" t="s">
        <v>70</v>
      </c>
      <c r="E30" s="22"/>
      <c r="F30" s="15" t="s">
        <v>52</v>
      </c>
      <c r="G30" s="15" t="s">
        <v>50</v>
      </c>
      <c r="H30" s="15" t="s">
        <v>53</v>
      </c>
      <c r="I30" s="15">
        <v>128</v>
      </c>
      <c r="J30" s="15">
        <v>7</v>
      </c>
      <c r="K30" s="16">
        <v>600.15</v>
      </c>
      <c r="L30" s="17" t="s">
        <v>24</v>
      </c>
      <c r="M30" s="33">
        <v>7201.8</v>
      </c>
      <c r="N30" s="18">
        <f t="shared" si="0"/>
        <v>216.054</v>
      </c>
      <c r="O30" s="18">
        <f t="shared" si="1"/>
        <v>217</v>
      </c>
      <c r="P30" s="18">
        <f t="shared" si="2"/>
        <v>1440.36</v>
      </c>
      <c r="Q30" s="18">
        <f t="shared" si="3"/>
        <v>1441</v>
      </c>
      <c r="R30" s="18">
        <f t="shared" si="4"/>
        <v>1658</v>
      </c>
      <c r="T30" s="31">
        <v>40198</v>
      </c>
      <c r="U30" s="32">
        <v>0.652777777777778</v>
      </c>
    </row>
    <row r="31" spans="1:21" ht="20.25" customHeight="1">
      <c r="A31" s="11">
        <v>28</v>
      </c>
      <c r="B31" s="20" t="s">
        <v>41</v>
      </c>
      <c r="C31" s="15" t="s">
        <v>51</v>
      </c>
      <c r="D31" s="15" t="s">
        <v>70</v>
      </c>
      <c r="E31" s="22"/>
      <c r="F31" s="15" t="s">
        <v>52</v>
      </c>
      <c r="G31" s="15" t="s">
        <v>50</v>
      </c>
      <c r="H31" s="15" t="s">
        <v>53</v>
      </c>
      <c r="I31" s="15">
        <v>128</v>
      </c>
      <c r="J31" s="15">
        <v>8</v>
      </c>
      <c r="K31" s="16">
        <v>355.89</v>
      </c>
      <c r="L31" s="17" t="s">
        <v>24</v>
      </c>
      <c r="M31" s="33">
        <v>4270.68</v>
      </c>
      <c r="N31" s="18">
        <f t="shared" si="0"/>
        <v>128.12040000000002</v>
      </c>
      <c r="O31" s="18">
        <f t="shared" si="1"/>
        <v>129</v>
      </c>
      <c r="P31" s="18">
        <f t="shared" si="2"/>
        <v>854.1360000000001</v>
      </c>
      <c r="Q31" s="18">
        <f t="shared" si="3"/>
        <v>855</v>
      </c>
      <c r="R31" s="18">
        <f t="shared" si="4"/>
        <v>984</v>
      </c>
      <c r="T31" s="31">
        <v>40198</v>
      </c>
      <c r="U31" s="32">
        <v>0.659722222222222</v>
      </c>
    </row>
    <row r="32" spans="1:21" ht="20.25" customHeight="1">
      <c r="A32" s="11">
        <v>29</v>
      </c>
      <c r="B32" s="20" t="s">
        <v>41</v>
      </c>
      <c r="C32" s="15" t="s">
        <v>51</v>
      </c>
      <c r="D32" s="15" t="s">
        <v>70</v>
      </c>
      <c r="E32" s="22"/>
      <c r="F32" s="15" t="s">
        <v>52</v>
      </c>
      <c r="G32" s="15" t="s">
        <v>50</v>
      </c>
      <c r="H32" s="15" t="s">
        <v>53</v>
      </c>
      <c r="I32" s="15">
        <v>128</v>
      </c>
      <c r="J32" s="15">
        <v>9</v>
      </c>
      <c r="K32" s="16">
        <v>438.22</v>
      </c>
      <c r="L32" s="17" t="s">
        <v>24</v>
      </c>
      <c r="M32" s="33">
        <v>5258.64</v>
      </c>
      <c r="N32" s="18">
        <f t="shared" si="0"/>
        <v>157.75920000000002</v>
      </c>
      <c r="O32" s="18">
        <f t="shared" si="1"/>
        <v>158</v>
      </c>
      <c r="P32" s="18">
        <f t="shared" si="2"/>
        <v>1051.728</v>
      </c>
      <c r="Q32" s="18">
        <f t="shared" si="3"/>
        <v>1052</v>
      </c>
      <c r="R32" s="18">
        <f t="shared" si="4"/>
        <v>1210</v>
      </c>
      <c r="T32" s="31">
        <v>40198</v>
      </c>
      <c r="U32" s="32">
        <v>0.666666666666666</v>
      </c>
    </row>
    <row r="33" spans="1:21" ht="45" customHeight="1">
      <c r="A33" s="38" t="s">
        <v>4</v>
      </c>
      <c r="B33" s="39"/>
      <c r="C33" s="39"/>
      <c r="D33" s="39"/>
      <c r="E33" s="39"/>
      <c r="F33" s="39"/>
      <c r="G33" s="39"/>
      <c r="H33" s="39"/>
      <c r="I33" s="39"/>
      <c r="J33" s="39"/>
      <c r="K33" s="39"/>
      <c r="L33" s="39"/>
      <c r="M33" s="39"/>
      <c r="N33" s="39"/>
      <c r="O33" s="39"/>
      <c r="P33" s="39"/>
      <c r="Q33" s="39"/>
      <c r="R33" s="39"/>
      <c r="S33" s="39"/>
      <c r="T33" s="39"/>
      <c r="U33" s="40"/>
    </row>
    <row r="34" spans="1:21" ht="67.5" customHeight="1">
      <c r="A34" s="38" t="s">
        <v>62</v>
      </c>
      <c r="B34" s="39"/>
      <c r="C34" s="39"/>
      <c r="D34" s="39"/>
      <c r="E34" s="39"/>
      <c r="F34" s="39"/>
      <c r="G34" s="39"/>
      <c r="H34" s="39"/>
      <c r="I34" s="39"/>
      <c r="J34" s="39"/>
      <c r="K34" s="39"/>
      <c r="L34" s="39"/>
      <c r="M34" s="39"/>
      <c r="N34" s="39"/>
      <c r="O34" s="39"/>
      <c r="P34" s="39"/>
      <c r="Q34" s="39"/>
      <c r="R34" s="39"/>
      <c r="S34" s="39"/>
      <c r="T34" s="39"/>
      <c r="U34" s="40"/>
    </row>
    <row r="35" spans="1:21" ht="43.5" customHeight="1">
      <c r="A35" s="41" t="s">
        <v>65</v>
      </c>
      <c r="B35" s="42"/>
      <c r="C35" s="42"/>
      <c r="D35" s="42"/>
      <c r="E35" s="42"/>
      <c r="F35" s="42"/>
      <c r="G35" s="42"/>
      <c r="H35" s="42"/>
      <c r="I35" s="42"/>
      <c r="J35" s="42"/>
      <c r="K35" s="42"/>
      <c r="L35" s="42"/>
      <c r="M35" s="42"/>
      <c r="N35" s="42"/>
      <c r="O35" s="42"/>
      <c r="P35" s="42"/>
      <c r="Q35" s="42"/>
      <c r="R35" s="42"/>
      <c r="S35" s="42"/>
      <c r="T35" s="42"/>
      <c r="U35" s="43"/>
    </row>
    <row r="36" spans="1:21" ht="19.5" customHeight="1">
      <c r="A36" s="38" t="s">
        <v>0</v>
      </c>
      <c r="B36" s="39"/>
      <c r="C36" s="39"/>
      <c r="D36" s="39"/>
      <c r="E36" s="39"/>
      <c r="F36" s="39"/>
      <c r="G36" s="39"/>
      <c r="H36" s="39"/>
      <c r="I36" s="39"/>
      <c r="J36" s="39"/>
      <c r="K36" s="39"/>
      <c r="L36" s="39"/>
      <c r="M36" s="39"/>
      <c r="N36" s="39"/>
      <c r="O36" s="39"/>
      <c r="P36" s="39"/>
      <c r="Q36" s="39"/>
      <c r="R36" s="39"/>
      <c r="S36" s="39"/>
      <c r="T36" s="39"/>
      <c r="U36" s="40"/>
    </row>
    <row r="37" spans="1:21" ht="17.25" customHeight="1">
      <c r="A37" s="38" t="s">
        <v>69</v>
      </c>
      <c r="B37" s="39"/>
      <c r="C37" s="39"/>
      <c r="D37" s="39"/>
      <c r="E37" s="39"/>
      <c r="F37" s="39"/>
      <c r="G37" s="39"/>
      <c r="H37" s="39"/>
      <c r="I37" s="39"/>
      <c r="J37" s="39"/>
      <c r="K37" s="39"/>
      <c r="L37" s="39"/>
      <c r="M37" s="39"/>
      <c r="N37" s="39"/>
      <c r="O37" s="39"/>
      <c r="P37" s="39"/>
      <c r="Q37" s="39"/>
      <c r="R37" s="39"/>
      <c r="S37" s="39"/>
      <c r="T37" s="39"/>
      <c r="U37" s="40"/>
    </row>
    <row r="38" spans="1:21" ht="18.75" customHeight="1">
      <c r="A38" s="44" t="s">
        <v>5</v>
      </c>
      <c r="B38" s="44"/>
      <c r="C38" s="44"/>
      <c r="D38" s="44"/>
      <c r="E38" s="44"/>
      <c r="F38" s="44"/>
      <c r="G38" s="44"/>
      <c r="H38" s="44"/>
      <c r="I38" s="44"/>
      <c r="J38" s="44"/>
      <c r="K38" s="44"/>
      <c r="L38" s="44"/>
      <c r="M38" s="44"/>
      <c r="N38" s="44"/>
      <c r="O38" s="44"/>
      <c r="P38" s="44"/>
      <c r="Q38" s="44"/>
      <c r="R38" s="44"/>
      <c r="S38" s="44"/>
      <c r="T38" s="44"/>
      <c r="U38" s="44"/>
    </row>
    <row r="39" spans="1:16" ht="12.75" customHeight="1">
      <c r="A39"/>
      <c r="B39" s="35" t="s">
        <v>3</v>
      </c>
      <c r="C39" s="36"/>
      <c r="J39" s="1"/>
      <c r="K39" s="2"/>
      <c r="L39" s="3"/>
      <c r="P39" s="3"/>
    </row>
    <row r="40" spans="1:16" ht="17.25" customHeight="1">
      <c r="A40"/>
      <c r="B40" s="28">
        <v>40185</v>
      </c>
      <c r="C40" t="s">
        <v>6</v>
      </c>
      <c r="J40" s="1"/>
      <c r="K40" s="2"/>
      <c r="L40" s="3"/>
      <c r="P40" s="3"/>
    </row>
    <row r="41" spans="1:16" ht="17.25" customHeight="1">
      <c r="A41"/>
      <c r="B41" s="28">
        <v>40192</v>
      </c>
      <c r="C41" t="s">
        <v>6</v>
      </c>
      <c r="J41" s="1"/>
      <c r="K41" s="2"/>
      <c r="L41" s="3"/>
      <c r="P41" s="3"/>
    </row>
    <row r="42" spans="1:3" ht="12.75">
      <c r="A42" s="27"/>
      <c r="B42" s="24"/>
      <c r="C42" s="23"/>
    </row>
    <row r="43" spans="1:3" ht="12.75">
      <c r="A43" s="27"/>
      <c r="B43" s="24"/>
      <c r="C43" s="23"/>
    </row>
    <row r="44" spans="1:3" ht="12.75">
      <c r="A44" s="27"/>
      <c r="B44" s="24"/>
      <c r="C44" s="23"/>
    </row>
    <row r="45" spans="1:3" ht="12.75">
      <c r="A45" s="27"/>
      <c r="B45" s="24"/>
      <c r="C45" s="23"/>
    </row>
    <row r="46" spans="1:3" ht="12.75">
      <c r="A46" s="27"/>
      <c r="B46" s="24"/>
      <c r="C46" s="23"/>
    </row>
    <row r="47" spans="1:3" ht="12.75">
      <c r="A47" s="27"/>
      <c r="B47" s="24"/>
      <c r="C47" s="23"/>
    </row>
    <row r="48" spans="1:3" ht="12.75">
      <c r="A48" s="27"/>
      <c r="B48" s="24"/>
      <c r="C48" s="23"/>
    </row>
    <row r="49" spans="1:3" ht="12.75">
      <c r="A49" s="27"/>
      <c r="B49" s="24"/>
      <c r="C49" s="23"/>
    </row>
    <row r="50" spans="1:3" ht="12.75">
      <c r="A50" s="27"/>
      <c r="B50" s="24"/>
      <c r="C50" s="23"/>
    </row>
    <row r="51" spans="1:3" ht="12.75">
      <c r="A51" s="27"/>
      <c r="B51" s="24"/>
      <c r="C51" s="23"/>
    </row>
    <row r="52" spans="1:3" ht="12.75">
      <c r="A52" s="27"/>
      <c r="B52" s="24"/>
      <c r="C52" s="23"/>
    </row>
    <row r="53" spans="1:3" ht="12.75">
      <c r="A53" s="27"/>
      <c r="B53" s="24"/>
      <c r="C53" s="23"/>
    </row>
    <row r="54" spans="1:3" ht="12.75">
      <c r="A54" s="27"/>
      <c r="B54" s="24"/>
      <c r="C54" s="23"/>
    </row>
    <row r="55" spans="1:3" ht="12.75">
      <c r="A55" s="27"/>
      <c r="B55" s="24"/>
      <c r="C55" s="23"/>
    </row>
    <row r="56" spans="1:3" ht="12.75">
      <c r="A56" s="27"/>
      <c r="B56" s="24"/>
      <c r="C56" s="23"/>
    </row>
    <row r="57" spans="1:3" ht="12.75">
      <c r="A57" s="27"/>
      <c r="B57" s="24"/>
      <c r="C57" s="23"/>
    </row>
    <row r="58" spans="1:3" ht="12.75">
      <c r="A58" s="27"/>
      <c r="B58" s="24"/>
      <c r="C58" s="23"/>
    </row>
    <row r="59" spans="1:3" ht="12.75">
      <c r="A59" s="27"/>
      <c r="B59" s="24"/>
      <c r="C59" s="23"/>
    </row>
    <row r="60" spans="1:3" ht="12.75">
      <c r="A60" s="27"/>
      <c r="B60" s="24"/>
      <c r="C60" s="23"/>
    </row>
    <row r="61" spans="1:3" ht="12.75">
      <c r="A61" s="27"/>
      <c r="B61" s="24"/>
      <c r="C61" s="23"/>
    </row>
    <row r="62" spans="1:21" ht="12.75">
      <c r="A62" s="37" t="s">
        <v>1</v>
      </c>
      <c r="B62" s="37"/>
      <c r="C62" s="37"/>
      <c r="D62" s="37"/>
      <c r="E62" s="37"/>
      <c r="F62" s="37"/>
      <c r="G62" s="37"/>
      <c r="H62" s="37"/>
      <c r="I62" s="37"/>
      <c r="J62" s="37"/>
      <c r="K62" s="37"/>
      <c r="L62" s="37"/>
      <c r="M62" s="37"/>
      <c r="N62" s="37"/>
      <c r="O62" s="37"/>
      <c r="P62" s="37"/>
      <c r="Q62" s="37"/>
      <c r="R62" s="37"/>
      <c r="S62" s="37"/>
      <c r="T62" s="37"/>
      <c r="U62" s="37"/>
    </row>
    <row r="63" spans="1:21" ht="12.75">
      <c r="A63" s="37"/>
      <c r="B63" s="37"/>
      <c r="C63" s="37"/>
      <c r="D63" s="37"/>
      <c r="E63" s="37"/>
      <c r="F63" s="37"/>
      <c r="G63" s="37"/>
      <c r="H63" s="37"/>
      <c r="I63" s="37"/>
      <c r="J63" s="37"/>
      <c r="K63" s="37"/>
      <c r="L63" s="37"/>
      <c r="M63" s="37"/>
      <c r="N63" s="37"/>
      <c r="O63" s="37"/>
      <c r="P63" s="37"/>
      <c r="Q63" s="37"/>
      <c r="R63" s="37"/>
      <c r="S63" s="37"/>
      <c r="T63" s="37"/>
      <c r="U63" s="37"/>
    </row>
    <row r="64" spans="1:21" ht="12.75">
      <c r="A64" s="37"/>
      <c r="B64" s="37"/>
      <c r="C64" s="37"/>
      <c r="D64" s="37"/>
      <c r="E64" s="37"/>
      <c r="F64" s="37"/>
      <c r="G64" s="37"/>
      <c r="H64" s="37"/>
      <c r="I64" s="37"/>
      <c r="J64" s="37"/>
      <c r="K64" s="37"/>
      <c r="L64" s="37"/>
      <c r="M64" s="37"/>
      <c r="N64" s="37"/>
      <c r="O64" s="37"/>
      <c r="P64" s="37"/>
      <c r="Q64" s="37"/>
      <c r="R64" s="37"/>
      <c r="S64" s="37"/>
      <c r="T64" s="37"/>
      <c r="U64" s="37"/>
    </row>
    <row r="65" spans="1:21" ht="12.75">
      <c r="A65" s="37"/>
      <c r="B65" s="37"/>
      <c r="C65" s="37"/>
      <c r="D65" s="37"/>
      <c r="E65" s="37"/>
      <c r="F65" s="37"/>
      <c r="G65" s="37"/>
      <c r="H65" s="37"/>
      <c r="I65" s="37"/>
      <c r="J65" s="37"/>
      <c r="K65" s="37"/>
      <c r="L65" s="37"/>
      <c r="M65" s="37"/>
      <c r="N65" s="37"/>
      <c r="O65" s="37"/>
      <c r="P65" s="37"/>
      <c r="Q65" s="37"/>
      <c r="R65" s="37"/>
      <c r="S65" s="37"/>
      <c r="T65" s="37"/>
      <c r="U65" s="37"/>
    </row>
    <row r="66" spans="1:21" ht="12.75">
      <c r="A66" s="37"/>
      <c r="B66" s="37"/>
      <c r="C66" s="37"/>
      <c r="D66" s="37"/>
      <c r="E66" s="37"/>
      <c r="F66" s="37"/>
      <c r="G66" s="37"/>
      <c r="H66" s="37"/>
      <c r="I66" s="37"/>
      <c r="J66" s="37"/>
      <c r="K66" s="37"/>
      <c r="L66" s="37"/>
      <c r="M66" s="37"/>
      <c r="N66" s="37"/>
      <c r="O66" s="37"/>
      <c r="P66" s="37"/>
      <c r="Q66" s="37"/>
      <c r="R66" s="37"/>
      <c r="S66" s="37"/>
      <c r="T66" s="37"/>
      <c r="U66" s="37"/>
    </row>
    <row r="67" spans="1:21" ht="12.75">
      <c r="A67" s="37"/>
      <c r="B67" s="37"/>
      <c r="C67" s="37"/>
      <c r="D67" s="37"/>
      <c r="E67" s="37"/>
      <c r="F67" s="37"/>
      <c r="G67" s="37"/>
      <c r="H67" s="37"/>
      <c r="I67" s="37"/>
      <c r="J67" s="37"/>
      <c r="K67" s="37"/>
      <c r="L67" s="37"/>
      <c r="M67" s="37"/>
      <c r="N67" s="37"/>
      <c r="O67" s="37"/>
      <c r="P67" s="37"/>
      <c r="Q67" s="37"/>
      <c r="R67" s="37"/>
      <c r="S67" s="37"/>
      <c r="T67" s="37"/>
      <c r="U67" s="37"/>
    </row>
    <row r="68" spans="1:21" ht="12.75">
      <c r="A68" s="37"/>
      <c r="B68" s="37"/>
      <c r="C68" s="37"/>
      <c r="D68" s="37"/>
      <c r="E68" s="37"/>
      <c r="F68" s="37"/>
      <c r="G68" s="37"/>
      <c r="H68" s="37"/>
      <c r="I68" s="37"/>
      <c r="J68" s="37"/>
      <c r="K68" s="37"/>
      <c r="L68" s="37"/>
      <c r="M68" s="37"/>
      <c r="N68" s="37"/>
      <c r="O68" s="37"/>
      <c r="P68" s="37"/>
      <c r="Q68" s="37"/>
      <c r="R68" s="37"/>
      <c r="S68" s="37"/>
      <c r="T68" s="37"/>
      <c r="U68" s="37"/>
    </row>
    <row r="69" spans="1:21" ht="12.75">
      <c r="A69" s="37"/>
      <c r="B69" s="37"/>
      <c r="C69" s="37"/>
      <c r="D69" s="37"/>
      <c r="E69" s="37"/>
      <c r="F69" s="37"/>
      <c r="G69" s="37"/>
      <c r="H69" s="37"/>
      <c r="I69" s="37"/>
      <c r="J69" s="37"/>
      <c r="K69" s="37"/>
      <c r="L69" s="37"/>
      <c r="M69" s="37"/>
      <c r="N69" s="37"/>
      <c r="O69" s="37"/>
      <c r="P69" s="37"/>
      <c r="Q69" s="37"/>
      <c r="R69" s="37"/>
      <c r="S69" s="37"/>
      <c r="T69" s="37"/>
      <c r="U69" s="37"/>
    </row>
    <row r="70" spans="1:21" ht="12.75">
      <c r="A70" s="37"/>
      <c r="B70" s="37"/>
      <c r="C70" s="37"/>
      <c r="D70" s="37"/>
      <c r="E70" s="37"/>
      <c r="F70" s="37"/>
      <c r="G70" s="37"/>
      <c r="H70" s="37"/>
      <c r="I70" s="37"/>
      <c r="J70" s="37"/>
      <c r="K70" s="37"/>
      <c r="L70" s="37"/>
      <c r="M70" s="37"/>
      <c r="N70" s="37"/>
      <c r="O70" s="37"/>
      <c r="P70" s="37"/>
      <c r="Q70" s="37"/>
      <c r="R70" s="37"/>
      <c r="S70" s="37"/>
      <c r="T70" s="37"/>
      <c r="U70" s="37"/>
    </row>
    <row r="71" spans="1:3" ht="12.75">
      <c r="A71" s="27"/>
      <c r="B71" s="24"/>
      <c r="C71" s="23"/>
    </row>
    <row r="72" spans="1:3" ht="12.75">
      <c r="A72" s="27"/>
      <c r="B72" s="24"/>
      <c r="C72" s="23"/>
    </row>
    <row r="73" spans="1:3" ht="12.75">
      <c r="A73" s="27"/>
      <c r="B73" s="24"/>
      <c r="C73" s="23"/>
    </row>
    <row r="74" spans="1:3" ht="12.75">
      <c r="A74" s="27"/>
      <c r="B74" s="24"/>
      <c r="C74" s="23"/>
    </row>
    <row r="75" spans="1:3" ht="12.75">
      <c r="A75" s="27"/>
      <c r="B75" s="24"/>
      <c r="C75" s="23"/>
    </row>
    <row r="76" spans="1:3" ht="12.75">
      <c r="A76" s="27"/>
      <c r="B76" s="24"/>
      <c r="C76" s="23"/>
    </row>
    <row r="77" spans="1:3" ht="12.75">
      <c r="A77" s="27"/>
      <c r="B77" s="24"/>
      <c r="C77" s="23"/>
    </row>
    <row r="78" spans="1:3" ht="12.75">
      <c r="A78" s="27"/>
      <c r="B78" s="24"/>
      <c r="C78" s="23"/>
    </row>
    <row r="79" spans="1:3" ht="12.75">
      <c r="A79" s="27"/>
      <c r="B79" s="24"/>
      <c r="C79" s="23"/>
    </row>
  </sheetData>
  <sheetProtection password="9690" sheet="1" objects="1" scenarios="1"/>
  <mergeCells count="9">
    <mergeCell ref="A1:U1"/>
    <mergeCell ref="B39:C39"/>
    <mergeCell ref="A62:U70"/>
    <mergeCell ref="A33:U33"/>
    <mergeCell ref="A34:U34"/>
    <mergeCell ref="A35:U35"/>
    <mergeCell ref="A36:U36"/>
    <mergeCell ref="A37:U37"/>
    <mergeCell ref="A38:U38"/>
  </mergeCells>
  <printOptions/>
  <pageMargins left="1.53" right="0.3937007874015748" top="0.15748031496062992" bottom="0.5118110236220472" header="0.33" footer="0.5118110236220472"/>
  <pageSetup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sinem</cp:lastModifiedBy>
  <cp:lastPrinted>2010-01-05T12:08:46Z</cp:lastPrinted>
  <dcterms:created xsi:type="dcterms:W3CDTF">1999-05-26T11:21:22Z</dcterms:created>
  <dcterms:modified xsi:type="dcterms:W3CDTF">2010-01-07T11:31:46Z</dcterms:modified>
  <cp:category/>
  <cp:version/>
  <cp:contentType/>
  <cp:contentStatus/>
</cp:coreProperties>
</file>